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gwen_admin/Downloads/"/>
    </mc:Choice>
  </mc:AlternateContent>
  <xr:revisionPtr revIDLastSave="0" documentId="13_ncr:1_{EAA14933-8CCA-4743-AF80-E1A0588A270A}" xr6:coauthVersionLast="36" xr6:coauthVersionMax="36" xr10:uidLastSave="{00000000-0000-0000-0000-000000000000}"/>
  <bookViews>
    <workbookView xWindow="940" yWindow="460" windowWidth="24960" windowHeight="14160" tabRatio="500" activeTab="2" xr2:uid="{00000000-000D-0000-FFFF-FFFF00000000}"/>
  </bookViews>
  <sheets>
    <sheet name="analyse" sheetId="2" r:id="rId1"/>
    <sheet name="suivi" sheetId="1" r:id="rId2"/>
    <sheet name="Feuil2" sheetId="3" r:id="rId3"/>
  </sheets>
  <calcPr calcId="181029" concurrentCalc="0"/>
  <pivotCaches>
    <pivotCache cacheId="6" r:id="rId4"/>
  </pivotCaches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5" i="1"/>
  <c r="F34" i="1"/>
  <c r="F33" i="1"/>
  <c r="F31" i="1"/>
  <c r="E31" i="1"/>
  <c r="D3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3" i="1"/>
  <c r="F2" i="1"/>
</calcChain>
</file>

<file path=xl/sharedStrings.xml><?xml version="1.0" encoding="utf-8"?>
<sst xmlns="http://schemas.openxmlformats.org/spreadsheetml/2006/main" count="65" uniqueCount="50">
  <si>
    <t>Date opération</t>
  </si>
  <si>
    <t>libellé opération</t>
  </si>
  <si>
    <t>Catégorie de dépenses</t>
  </si>
  <si>
    <t>Crédit</t>
  </si>
  <si>
    <t>Débit</t>
  </si>
  <si>
    <t>Solde</t>
  </si>
  <si>
    <t>Solde année précédente</t>
  </si>
  <si>
    <t>Bourse</t>
  </si>
  <si>
    <t>Consigne 1</t>
  </si>
  <si>
    <t>Courses « mon supermarché »</t>
  </si>
  <si>
    <t>Nourriture</t>
  </si>
  <si>
    <t>Remplissez les cellules jaunes à l’aide de formules calculant le solde après l’opération sur la ligne. (Concevez la cellule en F3 et recopiez la sur la plage F4:F29)</t>
  </si>
  <si>
    <t>Boulangerie (galette)</t>
  </si>
  <si>
    <t>Livres</t>
  </si>
  <si>
    <t>Autres</t>
  </si>
  <si>
    <t>AR MTP-Toulouse</t>
  </si>
  <si>
    <t>Transport</t>
  </si>
  <si>
    <t>Essence « mon garage »</t>
  </si>
  <si>
    <t>Chez habit</t>
  </si>
  <si>
    <t>Consigne 2</t>
  </si>
  <si>
    <t>Cinéma du quartier</t>
  </si>
  <si>
    <t>Placez un volet de manière à conserver en permanence la ligne 1 à l’écran.</t>
  </si>
  <si>
    <t>Place concert</t>
  </si>
  <si>
    <t>Paie</t>
  </si>
  <si>
    <t>Loyer</t>
  </si>
  <si>
    <t>Habitation</t>
  </si>
  <si>
    <t>Consigne 3</t>
  </si>
  <si>
    <t>Remplissez les cases bleues à l’aide de formule</t>
  </si>
  <si>
    <t>D31 = somme des crédits jusqu’à la ligne 29</t>
  </si>
  <si>
    <t>E31 = somme des débits jusqu’à la ligne 29</t>
  </si>
  <si>
    <t>Bilan</t>
  </si>
  <si>
    <t>F31 = solde</t>
  </si>
  <si>
    <t>Plus petit solde</t>
  </si>
  <si>
    <t>Consigne 4</t>
  </si>
  <si>
    <t>Plus grand solde</t>
  </si>
  <si>
    <t>Remplissez les cellules vertes à l’aide de formule</t>
  </si>
  <si>
    <t>Solde moyen</t>
  </si>
  <si>
    <t>Consigne 5</t>
  </si>
  <si>
    <t>Dans une feuille que vous appellerez « analyse », insérez un tableau croisé dynamique recensent la somme des dépenses par catégorie</t>
  </si>
  <si>
    <t>Consigne 6</t>
  </si>
  <si>
    <t>Dans une feuille que vous appellerez  « évolution », insérez un graphique montrant l’évolution du solde en fonction de la date.</t>
  </si>
  <si>
    <t>Consigne 7</t>
  </si>
  <si>
    <t>Ajoutez des opérations dans le tableau  Vérifiez que les formules fournissent un résultat cohérent. Étudiez l’évolution du tableau croisé et du graphique (qu’il faudra peut-être actualiser)</t>
  </si>
  <si>
    <t>Étiquettes de lignes</t>
  </si>
  <si>
    <t>(vide)</t>
  </si>
  <si>
    <t>Total général</t>
  </si>
  <si>
    <t>Somme de Débit</t>
  </si>
  <si>
    <t>Ajout 2</t>
  </si>
  <si>
    <t>Ajout 1</t>
  </si>
  <si>
    <t>Ajout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</si>
</sst>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#,##0.00\ [$€-40C];[Red]\-#,##0.00\ [$€-40C]"/>
  </numFmts>
  <fonts count="3" x14ac:knownFonts="1">
    <font>
      <sz val="10"/>
      <name val="Arial"/>
      <family val="2"/>
    </font>
    <font>
      <sz val="10"/>
      <name val="Arial"/>
    </font>
    <font>
      <b/>
      <sz val="10"/>
      <color rgb="FFC9211E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rgb="FFAADCF7"/>
        <bgColor rgb="FFCCCCFF"/>
      </patternFill>
    </fill>
    <fill>
      <patternFill patternType="solid">
        <fgColor rgb="FF92E285"/>
        <bgColor rgb="FFAADCF7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44" fontId="1" fillId="0" borderId="0" applyBorder="0" applyAlignment="0" applyProtection="0"/>
  </cellStyleXfs>
  <cellXfs count="21">
    <xf numFmtId="0" fontId="0" fillId="0" borderId="0" xfId="0"/>
    <xf numFmtId="0" fontId="0" fillId="0" borderId="0" xfId="0" applyFont="1" applyAlignment="1">
      <alignment horizontal="left" vertical="top" wrapText="1"/>
    </xf>
    <xf numFmtId="14" fontId="0" fillId="0" borderId="0" xfId="0" applyNumberFormat="1"/>
    <xf numFmtId="164" fontId="0" fillId="0" borderId="0" xfId="0" applyNumberFormat="1"/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/>
    <xf numFmtId="0" fontId="0" fillId="0" borderId="1" xfId="0" applyFont="1" applyBorder="1"/>
    <xf numFmtId="164" fontId="0" fillId="0" borderId="1" xfId="0" applyNumberFormat="1" applyBorder="1"/>
    <xf numFmtId="164" fontId="0" fillId="2" borderId="1" xfId="0" applyNumberFormat="1" applyFill="1" applyBorder="1"/>
    <xf numFmtId="0" fontId="2" fillId="0" borderId="0" xfId="0" applyFont="1"/>
    <xf numFmtId="164" fontId="0" fillId="3" borderId="0" xfId="0" applyNumberFormat="1" applyFill="1"/>
    <xf numFmtId="164" fontId="0" fillId="0" borderId="0" xfId="0" applyNumberFormat="1" applyFont="1" applyAlignment="1">
      <alignment horizontal="right"/>
    </xf>
    <xf numFmtId="164" fontId="0" fillId="4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4" fontId="1" fillId="0" borderId="1" xfId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E28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ADCF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suivi!$F$1</c:f>
              <c:strCache>
                <c:ptCount val="1"/>
                <c:pt idx="0">
                  <c:v>Solde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suivi!$A$2:$A$29</c:f>
              <c:numCache>
                <c:formatCode>m/d/yy</c:formatCode>
                <c:ptCount val="28"/>
                <c:pt idx="0">
                  <c:v>43466</c:v>
                </c:pt>
                <c:pt idx="1">
                  <c:v>43467</c:v>
                </c:pt>
                <c:pt idx="2">
                  <c:v>43468</c:v>
                </c:pt>
                <c:pt idx="3">
                  <c:v>43471</c:v>
                </c:pt>
                <c:pt idx="4">
                  <c:v>43472</c:v>
                </c:pt>
                <c:pt idx="5">
                  <c:v>43473</c:v>
                </c:pt>
                <c:pt idx="6">
                  <c:v>43475</c:v>
                </c:pt>
                <c:pt idx="7">
                  <c:v>43480</c:v>
                </c:pt>
                <c:pt idx="8">
                  <c:v>43482</c:v>
                </c:pt>
                <c:pt idx="9">
                  <c:v>43484</c:v>
                </c:pt>
                <c:pt idx="10">
                  <c:v>43484</c:v>
                </c:pt>
                <c:pt idx="11">
                  <c:v>43489</c:v>
                </c:pt>
                <c:pt idx="12">
                  <c:v>43492</c:v>
                </c:pt>
                <c:pt idx="13">
                  <c:v>43493</c:v>
                </c:pt>
                <c:pt idx="14">
                  <c:v>43494</c:v>
                </c:pt>
                <c:pt idx="15">
                  <c:v>43497</c:v>
                </c:pt>
                <c:pt idx="16">
                  <c:v>43498</c:v>
                </c:pt>
                <c:pt idx="17">
                  <c:v>43499</c:v>
                </c:pt>
              </c:numCache>
            </c:numRef>
          </c:cat>
          <c:val>
            <c:numRef>
              <c:f>suivi!$F$2:$F$29</c:f>
              <c:numCache>
                <c:formatCode>#\ ##0.00\ [$€-40C];[Red]\-#\ ##0.00\ [$€-40C]</c:formatCode>
                <c:ptCount val="28"/>
                <c:pt idx="0">
                  <c:v>89.12</c:v>
                </c:pt>
                <c:pt idx="1">
                  <c:v>436.12</c:v>
                </c:pt>
                <c:pt idx="2">
                  <c:v>413</c:v>
                </c:pt>
                <c:pt idx="3">
                  <c:v>403.01</c:v>
                </c:pt>
                <c:pt idx="4">
                  <c:v>385.61</c:v>
                </c:pt>
                <c:pt idx="5">
                  <c:v>322.63</c:v>
                </c:pt>
                <c:pt idx="6">
                  <c:v>307.46999999999997</c:v>
                </c:pt>
                <c:pt idx="7">
                  <c:v>270.45</c:v>
                </c:pt>
                <c:pt idx="8">
                  <c:v>239.39999999999998</c:v>
                </c:pt>
                <c:pt idx="9">
                  <c:v>206.40999999999997</c:v>
                </c:pt>
                <c:pt idx="10">
                  <c:v>197.70999999999998</c:v>
                </c:pt>
                <c:pt idx="11">
                  <c:v>177.02999999999997</c:v>
                </c:pt>
                <c:pt idx="12">
                  <c:v>136.11999999999998</c:v>
                </c:pt>
                <c:pt idx="13">
                  <c:v>328.12</c:v>
                </c:pt>
                <c:pt idx="14">
                  <c:v>228.12</c:v>
                </c:pt>
                <c:pt idx="15">
                  <c:v>178.12</c:v>
                </c:pt>
                <c:pt idx="16">
                  <c:v>525.12</c:v>
                </c:pt>
                <c:pt idx="17">
                  <c:v>404.12</c:v>
                </c:pt>
                <c:pt idx="18">
                  <c:v>404.12</c:v>
                </c:pt>
                <c:pt idx="19">
                  <c:v>404.12</c:v>
                </c:pt>
                <c:pt idx="20">
                  <c:v>404.12</c:v>
                </c:pt>
                <c:pt idx="21">
                  <c:v>404.12</c:v>
                </c:pt>
                <c:pt idx="22">
                  <c:v>404.12</c:v>
                </c:pt>
                <c:pt idx="23">
                  <c:v>404.12</c:v>
                </c:pt>
                <c:pt idx="24">
                  <c:v>404.12</c:v>
                </c:pt>
                <c:pt idx="25">
                  <c:v>404.12</c:v>
                </c:pt>
                <c:pt idx="26">
                  <c:v>404.12</c:v>
                </c:pt>
                <c:pt idx="27">
                  <c:v>404.12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60-D24E-B58D-D4895ACB3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69613551"/>
        <c:axId val="1863190127"/>
      </c:lineChart>
      <c:dateAx>
        <c:axId val="1869613551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63190127"/>
        <c:crosses val="autoZero"/>
        <c:auto val="1"/>
        <c:lblOffset val="100"/>
        <c:baseTimeUnit val="days"/>
      </c:dateAx>
      <c:valAx>
        <c:axId val="186319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0\ [$€-40C];[Red]\-#\ ##0.00\ [$€-40C]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69613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368300</xdr:colOff>
      <xdr:row>2</xdr:row>
      <xdr:rowOff>114300</xdr:rowOff>
    </xdr:from>
    <xdr:to>
      <xdr:col>9</xdr:col>
      <xdr:colOff>190500</xdr:colOff>
      <xdr:row>26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DF6B5F7-7D95-C84C-AD33-35767D6005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artan Pion" refreshedDate="44114.92470520833" createdVersion="6" refreshedVersion="6" minRefreshableVersion="3" recordCount="28" xr:uid="{91F871B0-DB2C-6140-8995-E94E6D360F86}">
  <cacheSource type="worksheet">
    <worksheetSource ref="C1:E29" sheet="suivi"/>
  </cacheSource>
  <cacheFields count="3">
    <cacheField name="Catégorie de dépenses" numFmtId="0">
      <sharedItems containsBlank="1" count="5">
        <m/>
        <s v="Nourriture"/>
        <s v="Autres"/>
        <s v="Transport"/>
        <s v="Habitation"/>
      </sharedItems>
    </cacheField>
    <cacheField name="Crédit" numFmtId="0">
      <sharedItems containsString="0" containsBlank="1" containsNumber="1" minValue="89.12" maxValue="347"/>
    </cacheField>
    <cacheField name="Débit" numFmtId="164">
      <sharedItems containsString="0" containsBlank="1" containsNumber="1" minValue="8.6999999999999993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x v="0"/>
    <n v="89.12"/>
    <m/>
  </r>
  <r>
    <x v="0"/>
    <n v="347"/>
    <m/>
  </r>
  <r>
    <x v="1"/>
    <m/>
    <n v="23.12"/>
  </r>
  <r>
    <x v="1"/>
    <m/>
    <n v="9.99"/>
  </r>
  <r>
    <x v="2"/>
    <m/>
    <n v="17.399999999999999"/>
  </r>
  <r>
    <x v="3"/>
    <m/>
    <n v="62.98"/>
  </r>
  <r>
    <x v="1"/>
    <m/>
    <n v="15.16"/>
  </r>
  <r>
    <x v="3"/>
    <m/>
    <n v="37.020000000000003"/>
  </r>
  <r>
    <x v="1"/>
    <m/>
    <n v="31.05"/>
  </r>
  <r>
    <x v="2"/>
    <m/>
    <n v="32.99"/>
  </r>
  <r>
    <x v="2"/>
    <m/>
    <n v="8.6999999999999993"/>
  </r>
  <r>
    <x v="1"/>
    <m/>
    <n v="20.68"/>
  </r>
  <r>
    <x v="2"/>
    <m/>
    <n v="40.909999999999997"/>
  </r>
  <r>
    <x v="0"/>
    <n v="192"/>
    <m/>
  </r>
  <r>
    <x v="4"/>
    <m/>
    <n v="100"/>
  </r>
  <r>
    <x v="0"/>
    <m/>
    <n v="50"/>
  </r>
  <r>
    <x v="0"/>
    <n v="347"/>
    <m/>
  </r>
  <r>
    <x v="0"/>
    <m/>
    <m/>
  </r>
  <r>
    <x v="0"/>
    <m/>
    <m/>
  </r>
  <r>
    <x v="0"/>
    <m/>
    <m/>
  </r>
  <r>
    <x v="0"/>
    <m/>
    <m/>
  </r>
  <r>
    <x v="0"/>
    <m/>
    <m/>
  </r>
  <r>
    <x v="0"/>
    <m/>
    <m/>
  </r>
  <r>
    <x v="0"/>
    <m/>
    <m/>
  </r>
  <r>
    <x v="0"/>
    <m/>
    <m/>
  </r>
  <r>
    <x v="0"/>
    <m/>
    <m/>
  </r>
  <r>
    <x v="0"/>
    <m/>
    <m/>
  </r>
  <r>
    <x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D61608-0140-A746-8827-9D15DA861174}" name="Tableau croisé dynamique1" cacheId="6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B9" firstHeaderRow="1" firstDataRow="1" firstDataCol="1"/>
  <pivotFields count="3">
    <pivotField axis="axisRow" showAll="0">
      <items count="6">
        <item x="2"/>
        <item x="4"/>
        <item x="1"/>
        <item x="3"/>
        <item x="0"/>
        <item t="default"/>
      </items>
    </pivotField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omme de Débi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1E278-C990-614C-9870-6DF65CD2E0F5}">
  <dimension ref="A3:B9"/>
  <sheetViews>
    <sheetView workbookViewId="0">
      <selection activeCell="B7" sqref="B7"/>
    </sheetView>
  </sheetViews>
  <sheetFormatPr baseColWidth="10" defaultRowHeight="13" x14ac:dyDescent="0.15"/>
  <cols>
    <col min="1" max="1" width="19.5" bestFit="1" customWidth="1"/>
    <col min="2" max="2" width="14.1640625" bestFit="1" customWidth="1"/>
  </cols>
  <sheetData>
    <row r="3" spans="1:2" x14ac:dyDescent="0.15">
      <c r="A3" s="17" t="s">
        <v>43</v>
      </c>
      <c r="B3" t="s">
        <v>46</v>
      </c>
    </row>
    <row r="4" spans="1:2" x14ac:dyDescent="0.15">
      <c r="A4" s="18" t="s">
        <v>14</v>
      </c>
      <c r="B4" s="19">
        <v>100</v>
      </c>
    </row>
    <row r="5" spans="1:2" x14ac:dyDescent="0.15">
      <c r="A5" s="18" t="s">
        <v>25</v>
      </c>
      <c r="B5" s="19">
        <v>100</v>
      </c>
    </row>
    <row r="6" spans="1:2" x14ac:dyDescent="0.15">
      <c r="A6" s="18" t="s">
        <v>10</v>
      </c>
      <c r="B6" s="19">
        <v>100</v>
      </c>
    </row>
    <row r="7" spans="1:2" x14ac:dyDescent="0.15">
      <c r="A7" s="18" t="s">
        <v>16</v>
      </c>
      <c r="B7" s="19">
        <v>100</v>
      </c>
    </row>
    <row r="8" spans="1:2" x14ac:dyDescent="0.15">
      <c r="A8" s="18" t="s">
        <v>44</v>
      </c>
      <c r="B8" s="19">
        <v>50</v>
      </c>
    </row>
    <row r="9" spans="1:2" x14ac:dyDescent="0.15">
      <c r="A9" s="18" t="s">
        <v>45</v>
      </c>
      <c r="B9" s="19">
        <v>450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zoomScale="91" zoomScaleNormal="91" workbookViewId="0">
      <pane ySplit="1" topLeftCell="A2" activePane="bottomLeft" state="frozen"/>
      <selection pane="bottomLeft" activeCell="A20" sqref="A20"/>
    </sheetView>
  </sheetViews>
  <sheetFormatPr baseColWidth="10" defaultColWidth="11.5" defaultRowHeight="13" x14ac:dyDescent="0.15"/>
  <cols>
    <col min="1" max="1" width="13.33203125" style="2" customWidth="1"/>
    <col min="2" max="2" width="29.1640625" customWidth="1"/>
    <col min="3" max="3" width="11.5" style="3"/>
    <col min="5" max="5" width="11.5" style="3"/>
  </cols>
  <sheetData>
    <row r="1" spans="1:11" s="8" customFormat="1" ht="28" x14ac:dyDescent="0.15">
      <c r="A1" s="4" t="s">
        <v>0</v>
      </c>
      <c r="B1" s="5" t="s">
        <v>1</v>
      </c>
      <c r="C1" s="6" t="s">
        <v>2</v>
      </c>
      <c r="D1" s="5" t="s">
        <v>3</v>
      </c>
      <c r="E1" s="7" t="s">
        <v>4</v>
      </c>
      <c r="F1" s="5" t="s">
        <v>5</v>
      </c>
    </row>
    <row r="2" spans="1:11" x14ac:dyDescent="0.15">
      <c r="A2" s="9">
        <v>43466</v>
      </c>
      <c r="B2" s="10" t="s">
        <v>6</v>
      </c>
      <c r="C2" s="10"/>
      <c r="D2" s="11">
        <v>89.12</v>
      </c>
      <c r="E2" s="11"/>
      <c r="F2" s="11">
        <f>D2</f>
        <v>89.12</v>
      </c>
    </row>
    <row r="3" spans="1:11" x14ac:dyDescent="0.15">
      <c r="A3" s="9">
        <v>43467</v>
      </c>
      <c r="B3" s="10" t="s">
        <v>7</v>
      </c>
      <c r="C3" s="10"/>
      <c r="D3" s="11">
        <v>347</v>
      </c>
      <c r="E3" s="11"/>
      <c r="F3" s="12">
        <f>F2+D3-E3</f>
        <v>436.12</v>
      </c>
      <c r="H3" s="13" t="s">
        <v>8</v>
      </c>
    </row>
    <row r="4" spans="1:11" ht="12.75" customHeight="1" x14ac:dyDescent="0.15">
      <c r="A4" s="9">
        <v>43468</v>
      </c>
      <c r="B4" s="10" t="s">
        <v>9</v>
      </c>
      <c r="C4" s="11" t="s">
        <v>10</v>
      </c>
      <c r="D4" s="10"/>
      <c r="E4" s="11">
        <v>23.12</v>
      </c>
      <c r="F4" s="12">
        <f t="shared" ref="F4:F29" si="0">F3+D4-E4</f>
        <v>413</v>
      </c>
      <c r="H4" s="1" t="s">
        <v>11</v>
      </c>
      <c r="I4" s="1"/>
      <c r="J4" s="1"/>
      <c r="K4" s="1"/>
    </row>
    <row r="5" spans="1:11" x14ac:dyDescent="0.15">
      <c r="A5" s="9">
        <v>43471</v>
      </c>
      <c r="B5" s="10" t="s">
        <v>12</v>
      </c>
      <c r="C5" s="11" t="s">
        <v>10</v>
      </c>
      <c r="D5" s="10"/>
      <c r="E5" s="11">
        <v>9.99</v>
      </c>
      <c r="F5" s="12">
        <f t="shared" si="0"/>
        <v>403.01</v>
      </c>
      <c r="H5" s="1"/>
      <c r="I5" s="1"/>
      <c r="J5" s="1"/>
      <c r="K5" s="1"/>
    </row>
    <row r="6" spans="1:11" x14ac:dyDescent="0.15">
      <c r="A6" s="9">
        <v>43472</v>
      </c>
      <c r="B6" s="10" t="s">
        <v>13</v>
      </c>
      <c r="C6" s="11" t="s">
        <v>14</v>
      </c>
      <c r="D6" s="10"/>
      <c r="E6" s="11">
        <v>17.399999999999999</v>
      </c>
      <c r="F6" s="12">
        <f t="shared" si="0"/>
        <v>385.61</v>
      </c>
      <c r="H6" s="1"/>
      <c r="I6" s="1"/>
      <c r="J6" s="1"/>
      <c r="K6" s="1"/>
    </row>
    <row r="7" spans="1:11" x14ac:dyDescent="0.15">
      <c r="A7" s="9">
        <v>43473</v>
      </c>
      <c r="B7" s="10" t="s">
        <v>15</v>
      </c>
      <c r="C7" s="11" t="s">
        <v>16</v>
      </c>
      <c r="D7" s="10"/>
      <c r="E7" s="11">
        <v>62.98</v>
      </c>
      <c r="F7" s="12">
        <f t="shared" si="0"/>
        <v>322.63</v>
      </c>
      <c r="H7" s="1"/>
      <c r="I7" s="1"/>
      <c r="J7" s="1"/>
      <c r="K7" s="1"/>
    </row>
    <row r="8" spans="1:11" x14ac:dyDescent="0.15">
      <c r="A8" s="9">
        <v>43475</v>
      </c>
      <c r="B8" s="10" t="s">
        <v>9</v>
      </c>
      <c r="C8" s="11" t="s">
        <v>10</v>
      </c>
      <c r="D8" s="10"/>
      <c r="E8" s="11">
        <v>15.16</v>
      </c>
      <c r="F8" s="12">
        <f t="shared" si="0"/>
        <v>307.46999999999997</v>
      </c>
      <c r="H8" s="1"/>
      <c r="I8" s="1"/>
      <c r="J8" s="1"/>
      <c r="K8" s="1"/>
    </row>
    <row r="9" spans="1:11" x14ac:dyDescent="0.15">
      <c r="A9" s="9">
        <v>43480</v>
      </c>
      <c r="B9" s="10" t="s">
        <v>17</v>
      </c>
      <c r="C9" s="11" t="s">
        <v>16</v>
      </c>
      <c r="D9" s="10"/>
      <c r="E9" s="11">
        <v>37.020000000000003</v>
      </c>
      <c r="F9" s="12">
        <f t="shared" si="0"/>
        <v>270.45</v>
      </c>
      <c r="H9" s="1"/>
      <c r="I9" s="1"/>
      <c r="J9" s="1"/>
      <c r="K9" s="1"/>
    </row>
    <row r="10" spans="1:11" x14ac:dyDescent="0.15">
      <c r="A10" s="9">
        <v>43482</v>
      </c>
      <c r="B10" s="10" t="s">
        <v>9</v>
      </c>
      <c r="C10" s="11" t="s">
        <v>10</v>
      </c>
      <c r="D10" s="10"/>
      <c r="E10" s="11">
        <v>31.05</v>
      </c>
      <c r="F10" s="12">
        <f t="shared" si="0"/>
        <v>239.39999999999998</v>
      </c>
      <c r="H10" s="1"/>
      <c r="I10" s="1"/>
      <c r="J10" s="1"/>
      <c r="K10" s="1"/>
    </row>
    <row r="11" spans="1:11" x14ac:dyDescent="0.15">
      <c r="A11" s="9">
        <v>43484</v>
      </c>
      <c r="B11" s="10" t="s">
        <v>18</v>
      </c>
      <c r="C11" s="11" t="s">
        <v>14</v>
      </c>
      <c r="D11" s="10"/>
      <c r="E11" s="11">
        <v>32.99</v>
      </c>
      <c r="F11" s="12">
        <f t="shared" si="0"/>
        <v>206.40999999999997</v>
      </c>
      <c r="H11" s="13" t="s">
        <v>19</v>
      </c>
    </row>
    <row r="12" spans="1:11" ht="12.75" customHeight="1" x14ac:dyDescent="0.15">
      <c r="A12" s="9">
        <v>43484</v>
      </c>
      <c r="B12" s="10" t="s">
        <v>20</v>
      </c>
      <c r="C12" s="11" t="s">
        <v>14</v>
      </c>
      <c r="D12" s="10"/>
      <c r="E12" s="11">
        <v>8.6999999999999993</v>
      </c>
      <c r="F12" s="12">
        <f t="shared" si="0"/>
        <v>197.70999999999998</v>
      </c>
      <c r="H12" s="1" t="s">
        <v>21</v>
      </c>
      <c r="I12" s="1"/>
      <c r="J12" s="1"/>
      <c r="K12" s="1"/>
    </row>
    <row r="13" spans="1:11" x14ac:dyDescent="0.15">
      <c r="A13" s="9">
        <v>43489</v>
      </c>
      <c r="B13" s="10" t="s">
        <v>9</v>
      </c>
      <c r="C13" s="11" t="s">
        <v>10</v>
      </c>
      <c r="D13" s="10"/>
      <c r="E13" s="11">
        <v>20.68</v>
      </c>
      <c r="F13" s="12">
        <f t="shared" si="0"/>
        <v>177.02999999999997</v>
      </c>
      <c r="H13" s="1"/>
      <c r="I13" s="1"/>
      <c r="J13" s="1"/>
      <c r="K13" s="1"/>
    </row>
    <row r="14" spans="1:11" x14ac:dyDescent="0.15">
      <c r="A14" s="9">
        <v>43492</v>
      </c>
      <c r="B14" s="10" t="s">
        <v>22</v>
      </c>
      <c r="C14" s="11" t="s">
        <v>14</v>
      </c>
      <c r="D14" s="10"/>
      <c r="E14" s="11">
        <v>40.909999999999997</v>
      </c>
      <c r="F14" s="12">
        <f t="shared" si="0"/>
        <v>136.11999999999998</v>
      </c>
      <c r="H14" s="1"/>
      <c r="I14" s="1"/>
      <c r="J14" s="1"/>
      <c r="K14" s="1"/>
    </row>
    <row r="15" spans="1:11" x14ac:dyDescent="0.15">
      <c r="A15" s="9">
        <v>43493</v>
      </c>
      <c r="B15" s="10" t="s">
        <v>23</v>
      </c>
      <c r="C15" s="11"/>
      <c r="D15" s="11">
        <v>192</v>
      </c>
      <c r="E15" s="11"/>
      <c r="F15" s="12">
        <f t="shared" si="0"/>
        <v>328.12</v>
      </c>
      <c r="H15" s="1"/>
      <c r="I15" s="1"/>
      <c r="J15" s="1"/>
      <c r="K15" s="1"/>
    </row>
    <row r="16" spans="1:11" x14ac:dyDescent="0.15">
      <c r="A16" s="9">
        <v>43494</v>
      </c>
      <c r="B16" s="10" t="s">
        <v>24</v>
      </c>
      <c r="C16" s="11" t="s">
        <v>25</v>
      </c>
      <c r="D16" s="10"/>
      <c r="E16" s="11">
        <v>100</v>
      </c>
      <c r="F16" s="12">
        <f t="shared" si="0"/>
        <v>228.12</v>
      </c>
    </row>
    <row r="17" spans="1:8" x14ac:dyDescent="0.15">
      <c r="A17" s="9">
        <v>43497</v>
      </c>
      <c r="B17" s="10" t="s">
        <v>48</v>
      </c>
      <c r="C17" s="11"/>
      <c r="D17" s="10"/>
      <c r="E17" s="11">
        <v>50</v>
      </c>
      <c r="F17" s="12">
        <f t="shared" si="0"/>
        <v>178.12</v>
      </c>
    </row>
    <row r="18" spans="1:8" x14ac:dyDescent="0.15">
      <c r="A18" s="9">
        <v>43498</v>
      </c>
      <c r="B18" s="10" t="s">
        <v>47</v>
      </c>
      <c r="C18" s="11"/>
      <c r="D18" s="20">
        <v>347</v>
      </c>
      <c r="E18" s="11"/>
      <c r="F18" s="12">
        <f t="shared" si="0"/>
        <v>525.12</v>
      </c>
    </row>
    <row r="19" spans="1:8" x14ac:dyDescent="0.15">
      <c r="A19" s="9">
        <v>43499</v>
      </c>
      <c r="B19" s="10" t="s">
        <v>49</v>
      </c>
      <c r="C19" s="11"/>
      <c r="D19" s="10"/>
      <c r="E19" s="11">
        <v>121</v>
      </c>
      <c r="F19" s="12">
        <f t="shared" si="0"/>
        <v>404.12</v>
      </c>
    </row>
    <row r="20" spans="1:8" x14ac:dyDescent="0.15">
      <c r="A20" s="9"/>
      <c r="B20" s="10"/>
      <c r="C20" s="11"/>
      <c r="D20" s="10"/>
      <c r="E20" s="11"/>
      <c r="F20" s="12">
        <f t="shared" si="0"/>
        <v>404.12</v>
      </c>
    </row>
    <row r="21" spans="1:8" x14ac:dyDescent="0.15">
      <c r="A21" s="9"/>
      <c r="B21" s="10"/>
      <c r="C21" s="11"/>
      <c r="D21" s="10"/>
      <c r="E21" s="11"/>
      <c r="F21" s="12">
        <f t="shared" si="0"/>
        <v>404.12</v>
      </c>
    </row>
    <row r="22" spans="1:8" x14ac:dyDescent="0.15">
      <c r="A22" s="9"/>
      <c r="B22" s="10"/>
      <c r="C22" s="11"/>
      <c r="D22" s="10"/>
      <c r="E22" s="11"/>
      <c r="F22" s="12">
        <f t="shared" si="0"/>
        <v>404.12</v>
      </c>
    </row>
    <row r="23" spans="1:8" x14ac:dyDescent="0.15">
      <c r="A23" s="9"/>
      <c r="B23" s="10"/>
      <c r="C23" s="11"/>
      <c r="D23" s="10"/>
      <c r="E23" s="11"/>
      <c r="F23" s="12">
        <f t="shared" si="0"/>
        <v>404.12</v>
      </c>
    </row>
    <row r="24" spans="1:8" x14ac:dyDescent="0.15">
      <c r="A24" s="9"/>
      <c r="B24" s="10"/>
      <c r="C24" s="11"/>
      <c r="D24" s="10"/>
      <c r="E24" s="11"/>
      <c r="F24" s="12">
        <f t="shared" si="0"/>
        <v>404.12</v>
      </c>
    </row>
    <row r="25" spans="1:8" x14ac:dyDescent="0.15">
      <c r="A25" s="9"/>
      <c r="B25" s="10"/>
      <c r="C25" s="11"/>
      <c r="D25" s="10"/>
      <c r="E25" s="11"/>
      <c r="F25" s="12">
        <f t="shared" si="0"/>
        <v>404.12</v>
      </c>
    </row>
    <row r="26" spans="1:8" x14ac:dyDescent="0.15">
      <c r="A26" s="9"/>
      <c r="B26" s="10"/>
      <c r="C26" s="11"/>
      <c r="D26" s="10"/>
      <c r="E26" s="11"/>
      <c r="F26" s="12">
        <f t="shared" si="0"/>
        <v>404.12</v>
      </c>
    </row>
    <row r="27" spans="1:8" x14ac:dyDescent="0.15">
      <c r="A27" s="9"/>
      <c r="B27" s="10"/>
      <c r="C27" s="11"/>
      <c r="D27" s="10"/>
      <c r="E27" s="11"/>
      <c r="F27" s="12">
        <f t="shared" si="0"/>
        <v>404.12</v>
      </c>
      <c r="H27" s="13" t="s">
        <v>26</v>
      </c>
    </row>
    <row r="28" spans="1:8" x14ac:dyDescent="0.15">
      <c r="A28" s="9"/>
      <c r="B28" s="10"/>
      <c r="C28" s="11"/>
      <c r="D28" s="10"/>
      <c r="E28" s="11"/>
      <c r="F28" s="12">
        <f t="shared" si="0"/>
        <v>404.12</v>
      </c>
      <c r="H28" t="s">
        <v>27</v>
      </c>
    </row>
    <row r="29" spans="1:8" x14ac:dyDescent="0.15">
      <c r="A29" s="9"/>
      <c r="B29" s="10"/>
      <c r="C29" s="11"/>
      <c r="D29" s="10"/>
      <c r="E29" s="11"/>
      <c r="F29" s="12">
        <f t="shared" si="0"/>
        <v>404.12</v>
      </c>
      <c r="H29" t="s">
        <v>28</v>
      </c>
    </row>
    <row r="30" spans="1:8" x14ac:dyDescent="0.15">
      <c r="H30" t="s">
        <v>29</v>
      </c>
    </row>
    <row r="31" spans="1:8" x14ac:dyDescent="0.15">
      <c r="C31" s="3" t="s">
        <v>30</v>
      </c>
      <c r="D31" s="14">
        <f>SUM(D2:D29)</f>
        <v>975.12</v>
      </c>
      <c r="E31" s="14">
        <f>SUM(E2:E29)</f>
        <v>571</v>
      </c>
      <c r="F31" s="14">
        <f>F29</f>
        <v>404.12</v>
      </c>
      <c r="H31" t="s">
        <v>31</v>
      </c>
    </row>
    <row r="33" spans="5:11" x14ac:dyDescent="0.15">
      <c r="E33" s="15" t="s">
        <v>32</v>
      </c>
      <c r="F33" s="16">
        <f>MIN(F2:F29)</f>
        <v>89.12</v>
      </c>
      <c r="H33" s="13" t="s">
        <v>33</v>
      </c>
    </row>
    <row r="34" spans="5:11" x14ac:dyDescent="0.15">
      <c r="E34" s="15" t="s">
        <v>34</v>
      </c>
      <c r="F34" s="16">
        <f>MAX(F2:F29)</f>
        <v>525.12</v>
      </c>
      <c r="H34" t="s">
        <v>35</v>
      </c>
    </row>
    <row r="35" spans="5:11" x14ac:dyDescent="0.15">
      <c r="E35" s="15" t="s">
        <v>36</v>
      </c>
      <c r="F35" s="16">
        <f>AVERAGE(F2:F29)</f>
        <v>331.74571428571431</v>
      </c>
    </row>
    <row r="36" spans="5:11" x14ac:dyDescent="0.15">
      <c r="H36" s="13" t="s">
        <v>37</v>
      </c>
    </row>
    <row r="37" spans="5:11" ht="12.75" customHeight="1" x14ac:dyDescent="0.15">
      <c r="H37" s="1" t="s">
        <v>38</v>
      </c>
      <c r="I37" s="1"/>
      <c r="J37" s="1"/>
      <c r="K37" s="1"/>
    </row>
    <row r="38" spans="5:11" x14ac:dyDescent="0.15">
      <c r="H38" s="1"/>
      <c r="I38" s="1"/>
      <c r="J38" s="1"/>
      <c r="K38" s="1"/>
    </row>
    <row r="39" spans="5:11" x14ac:dyDescent="0.15">
      <c r="H39" s="1"/>
      <c r="I39" s="1"/>
      <c r="J39" s="1"/>
      <c r="K39" s="1"/>
    </row>
    <row r="40" spans="5:11" x14ac:dyDescent="0.15">
      <c r="H40" s="1"/>
      <c r="I40" s="1"/>
      <c r="J40" s="1"/>
      <c r="K40" s="1"/>
    </row>
    <row r="41" spans="5:11" x14ac:dyDescent="0.15">
      <c r="H41" s="1"/>
      <c r="I41" s="1"/>
      <c r="J41" s="1"/>
      <c r="K41" s="1"/>
    </row>
    <row r="42" spans="5:11" x14ac:dyDescent="0.15">
      <c r="H42" s="13" t="s">
        <v>39</v>
      </c>
    </row>
    <row r="43" spans="5:11" ht="12.75" customHeight="1" x14ac:dyDescent="0.15">
      <c r="H43" s="1" t="s">
        <v>40</v>
      </c>
      <c r="I43" s="1"/>
      <c r="J43" s="1"/>
      <c r="K43" s="1"/>
    </row>
    <row r="44" spans="5:11" x14ac:dyDescent="0.15">
      <c r="H44" s="1"/>
      <c r="I44" s="1"/>
      <c r="J44" s="1"/>
      <c r="K44" s="1"/>
    </row>
    <row r="45" spans="5:11" x14ac:dyDescent="0.15">
      <c r="H45" s="1"/>
      <c r="I45" s="1"/>
      <c r="J45" s="1"/>
      <c r="K45" s="1"/>
    </row>
    <row r="46" spans="5:11" x14ac:dyDescent="0.15">
      <c r="H46" s="1"/>
      <c r="I46" s="1"/>
      <c r="J46" s="1"/>
      <c r="K46" s="1"/>
    </row>
    <row r="47" spans="5:11" x14ac:dyDescent="0.15">
      <c r="H47" s="13" t="s">
        <v>41</v>
      </c>
    </row>
    <row r="48" spans="5:11" ht="12.75" customHeight="1" x14ac:dyDescent="0.15">
      <c r="H48" s="1" t="s">
        <v>42</v>
      </c>
      <c r="I48" s="1"/>
      <c r="J48" s="1"/>
      <c r="K48" s="1"/>
    </row>
    <row r="49" spans="8:11" x14ac:dyDescent="0.15">
      <c r="H49" s="1"/>
      <c r="I49" s="1"/>
      <c r="J49" s="1"/>
      <c r="K49" s="1"/>
    </row>
    <row r="50" spans="8:11" x14ac:dyDescent="0.15">
      <c r="H50" s="1"/>
      <c r="I50" s="1"/>
      <c r="J50" s="1"/>
      <c r="K50" s="1"/>
    </row>
    <row r="51" spans="8:11" x14ac:dyDescent="0.15">
      <c r="H51" s="1"/>
      <c r="I51" s="1"/>
      <c r="J51" s="1"/>
      <c r="K51" s="1"/>
    </row>
  </sheetData>
  <mergeCells count="5">
    <mergeCell ref="H4:K10"/>
    <mergeCell ref="H12:K15"/>
    <mergeCell ref="H37:K41"/>
    <mergeCell ref="H43:K46"/>
    <mergeCell ref="H48:K51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8828E-DF0C-514B-99D8-2AA5B2DC2A11}">
  <dimension ref="A1"/>
  <sheetViews>
    <sheetView tabSelected="1" workbookViewId="0">
      <selection activeCell="J29" sqref="J29"/>
    </sheetView>
  </sheetViews>
  <sheetFormatPr baseColWidth="10" defaultRowHeight="13" x14ac:dyDescent="0.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analyse</vt:lpstr>
      <vt:lpstr>suivi</vt:lpstr>
      <vt:lpstr>Feuil2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Tartan Pion</cp:lastModifiedBy>
  <dcterms:modified xsi:type="dcterms:W3CDTF">2020-10-10T20:12:58Z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2019-11-08T22:46:21Z</dcterms:created>
  <dc:creator>Bison Curieux</dc:creator>
  <dc:description/>
  <dc:language>fr-FR</dc:language>
  <cp:lastModifiedBy>Tartan Pion</cp:lastModifiedBy>
  <dcterms:modified xsi:type="dcterms:W3CDTF">2020-10-10T21:58:29Z</dcterms:modified>
  <cp:revision>32</cp:revision>
  <dc:subject/>
  <dc:title/>
</cp:coreProperties>
</file>